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85" activeTab="2"/>
  </bookViews>
  <sheets>
    <sheet name="ALLOCATION" sheetId="1" r:id="rId1"/>
    <sheet name="Allocation per each session" sheetId="2" r:id="rId2"/>
    <sheet name="Deadlines for having Reg. Forms" sheetId="3" r:id="rId3"/>
  </sheets>
  <definedNames/>
  <calcPr fullCalcOnLoad="1"/>
</workbook>
</file>

<file path=xl/comments2.xml><?xml version="1.0" encoding="utf-8"?>
<comments xmlns="http://schemas.openxmlformats.org/spreadsheetml/2006/main">
  <authors>
    <author>Luigi</author>
  </authors>
  <commentList>
    <comment ref="F25" authorId="0">
      <text>
        <r>
          <rPr>
            <b/>
            <sz val="9"/>
            <rFont val="Tahoma"/>
            <family val="2"/>
          </rPr>
          <t>Luigi:</t>
        </r>
        <r>
          <rPr>
            <sz val="9"/>
            <rFont val="Tahoma"/>
            <family val="2"/>
          </rPr>
          <t xml:space="preserve">
+ reserve pacheco</t>
        </r>
      </text>
    </comment>
  </commentList>
</comments>
</file>

<file path=xl/sharedStrings.xml><?xml version="1.0" encoding="utf-8"?>
<sst xmlns="http://schemas.openxmlformats.org/spreadsheetml/2006/main" count="169" uniqueCount="102">
  <si>
    <t>Country</t>
  </si>
  <si>
    <t>N° places</t>
  </si>
  <si>
    <t>Total</t>
  </si>
  <si>
    <t>Member States</t>
  </si>
  <si>
    <t>Austria </t>
  </si>
  <si>
    <t>Belgium</t>
  </si>
  <si>
    <t>Bulgaria </t>
  </si>
  <si>
    <t>Croatia 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</si>
  <si>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</si>
  <si>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</si>
  <si>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</si>
  <si>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</si>
  <si>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</si>
  <si>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</si>
  <si>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</si>
  <si>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</si>
  <si>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</si>
  <si>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</si>
  <si>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</si>
  <si>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</si>
  <si>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 </t>
  </si>
  <si>
    <t>Luxembourg</t>
  </si>
  <si>
    <t>Malta </t>
  </si>
  <si>
    <t>Netherlands</t>
  </si>
  <si>
    <t>Poland</t>
  </si>
  <si>
    <t>Portugal</t>
  </si>
  <si>
    <t>Romania </t>
  </si>
  <si>
    <t>Slovakia</t>
  </si>
  <si>
    <t>Slovenia</t>
  </si>
  <si>
    <t>Spain</t>
  </si>
  <si>
    <t>Sweden</t>
  </si>
  <si>
    <t>United Kingdom</t>
  </si>
  <si>
    <t>Total MS</t>
  </si>
  <si>
    <t>Candidate Countries</t>
  </si>
  <si>
    <t>Iceland</t>
  </si>
  <si>
    <t>Montenegro</t>
  </si>
  <si>
    <t>Serbia</t>
  </si>
  <si>
    <t>Turkey</t>
  </si>
  <si>
    <t>Total Candidate</t>
  </si>
  <si>
    <t>Norway</t>
  </si>
  <si>
    <t>Switzerland</t>
  </si>
  <si>
    <t>Liechtenstein</t>
  </si>
  <si>
    <t>Total EFTA</t>
  </si>
  <si>
    <t>total</t>
  </si>
  <si>
    <t>Year</t>
  </si>
  <si>
    <t>Training session</t>
  </si>
  <si>
    <t>City</t>
  </si>
  <si>
    <t>Dates</t>
  </si>
  <si>
    <t>Deadline</t>
  </si>
  <si>
    <t>Former Yug. Rep. of Macedonia</t>
  </si>
  <si>
    <t>Albania</t>
  </si>
  <si>
    <t>BARCELONA</t>
  </si>
  <si>
    <t>TOTAL NUMBER OF PARTICIPANTS</t>
  </si>
  <si>
    <t>RIGA</t>
  </si>
  <si>
    <t>Potential Candidate Countries</t>
  </si>
  <si>
    <t>Total Potential</t>
  </si>
  <si>
    <t>Bosnia and Herzegovina</t>
  </si>
  <si>
    <t>Kosovo</t>
  </si>
  <si>
    <t>Suggested Allocation</t>
  </si>
  <si>
    <t>Global participation Member States, Candidate and Potential Candidate Countries</t>
  </si>
  <si>
    <t>EFTA/EEA Countries</t>
  </si>
  <si>
    <t>Total EFTA/EEA</t>
  </si>
  <si>
    <t>TURIN</t>
  </si>
  <si>
    <t>ZAGREB</t>
  </si>
  <si>
    <t>HELSINKI</t>
  </si>
  <si>
    <t>STUTTGART</t>
  </si>
  <si>
    <t>24 - 28 SEPTEMBER 2018</t>
  </si>
  <si>
    <t>15 -19 OCTOBER 2018</t>
  </si>
  <si>
    <t>11 -15 MARCH 2019</t>
  </si>
  <si>
    <t xml:space="preserve">08 - 12 APRIL 2019 </t>
  </si>
  <si>
    <t>13 - 17 MAY 2019</t>
  </si>
  <si>
    <t>14 - 18 OCTOBER 2019</t>
  </si>
  <si>
    <t>11 -15 NOVEMBER 2019</t>
  </si>
  <si>
    <t>20 - 24 JANUARY 2020</t>
  </si>
  <si>
    <t>17 - 21 FEBRUARY 2020</t>
  </si>
  <si>
    <t>24-28 September 2018</t>
  </si>
  <si>
    <t>24 August 2018</t>
  </si>
  <si>
    <t>15-19 October 2018</t>
  </si>
  <si>
    <t>14 September 2018</t>
  </si>
  <si>
    <t>12 October 2018</t>
  </si>
  <si>
    <t>04 January 2019</t>
  </si>
  <si>
    <t>11-15 March 2019</t>
  </si>
  <si>
    <t>08 February 2019</t>
  </si>
  <si>
    <t>08-12 April 2019</t>
  </si>
  <si>
    <t>13-17 May 2019</t>
  </si>
  <si>
    <t>09-13 September 2019</t>
  </si>
  <si>
    <t>09 August 2019</t>
  </si>
  <si>
    <t>14-18 October 2019</t>
  </si>
  <si>
    <t>13 September 2019</t>
  </si>
  <si>
    <t>11-15 November 2019</t>
  </si>
  <si>
    <t>11 October 2019</t>
  </si>
  <si>
    <t>20-24 January 2020</t>
  </si>
  <si>
    <t>20 December 2019</t>
  </si>
  <si>
    <t>17-21 February 2020</t>
  </si>
  <si>
    <t>17 January  2020</t>
  </si>
  <si>
    <t>EFTA Countries</t>
  </si>
  <si>
    <t>BTSF on Food Hygiene and Flexibility - Allocation of trainees</t>
  </si>
  <si>
    <t>12 - 16 NOVEMBER 2018</t>
  </si>
  <si>
    <t>09 - 13 SEPTEMBER 2019</t>
  </si>
  <si>
    <t>04 - 08 FEBRUARY 2019</t>
  </si>
  <si>
    <t>04-08 February 2019</t>
  </si>
  <si>
    <t>11-16 November 2018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</si>
</sst>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b/>
      <i/>
      <sz val="9"/>
      <color theme="1"/>
      <name val="Calibri"/>
      <family val="2"/>
    </font>
    <font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b/>
      <sz val="9"/>
      <color rgb="FF000000"/>
      <name val="Verdana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Verdan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AEEF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0" fontId="55" fillId="34" borderId="11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6" fillId="7" borderId="10" xfId="0" applyFont="1" applyFill="1" applyBorder="1" applyAlignment="1">
      <alignment/>
    </xf>
    <xf numFmtId="0" fontId="56" fillId="7" borderId="1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7" fillId="0" borderId="12" xfId="0" applyFont="1" applyBorder="1" applyAlignment="1">
      <alignment horizontal="justify" vertical="center" wrapText="1"/>
    </xf>
    <xf numFmtId="0" fontId="57" fillId="0" borderId="12" xfId="0" applyFont="1" applyBorder="1" applyAlignment="1">
      <alignment vertical="center" wrapText="1"/>
    </xf>
    <xf numFmtId="0" fontId="58" fillId="8" borderId="13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9" fillId="35" borderId="14" xfId="0" applyFont="1" applyFill="1" applyBorder="1" applyAlignment="1">
      <alignment vertical="center" wrapText="1"/>
    </xf>
    <xf numFmtId="0" fontId="59" fillId="35" borderId="15" xfId="0" applyFont="1" applyFill="1" applyBorder="1" applyAlignment="1">
      <alignment vertical="center" wrapText="1"/>
    </xf>
    <xf numFmtId="0" fontId="58" fillId="8" borderId="13" xfId="0" applyFont="1" applyFill="1" applyBorder="1" applyAlignment="1">
      <alignment horizontal="left" vertical="center" wrapText="1"/>
    </xf>
    <xf numFmtId="0" fontId="59" fillId="32" borderId="16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58" fillId="13" borderId="1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wrapText="1"/>
    </xf>
    <xf numFmtId="0" fontId="61" fillId="36" borderId="18" xfId="0" applyFont="1" applyFill="1" applyBorder="1" applyAlignment="1">
      <alignment horizontal="center" vertical="center" wrapText="1"/>
    </xf>
    <xf numFmtId="15" fontId="61" fillId="36" borderId="19" xfId="0" applyNumberFormat="1" applyFont="1" applyFill="1" applyBorder="1" applyAlignment="1" quotePrefix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15" fontId="61" fillId="36" borderId="19" xfId="0" applyNumberFormat="1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/>
    </xf>
    <xf numFmtId="0" fontId="63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/>
    </xf>
    <xf numFmtId="0" fontId="64" fillId="36" borderId="18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8" fillId="8" borderId="21" xfId="0" applyFont="1" applyFill="1" applyBorder="1" applyAlignment="1">
      <alignment horizontal="center" vertical="center" wrapText="1"/>
    </xf>
    <xf numFmtId="0" fontId="58" fillId="8" borderId="22" xfId="0" applyFont="1" applyFill="1" applyBorder="1" applyAlignment="1">
      <alignment horizontal="center" vertical="center" wrapText="1"/>
    </xf>
    <xf numFmtId="0" fontId="58" fillId="8" borderId="13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8" fillId="13" borderId="21" xfId="0" applyFont="1" applyFill="1" applyBorder="1" applyAlignment="1">
      <alignment horizontal="center" vertical="center" wrapText="1"/>
    </xf>
    <xf numFmtId="0" fontId="58" fillId="13" borderId="22" xfId="0" applyFont="1" applyFill="1" applyBorder="1" applyAlignment="1">
      <alignment horizontal="center" vertical="center" wrapText="1"/>
    </xf>
    <xf numFmtId="0" fontId="58" fillId="13" borderId="13" xfId="0" applyFont="1" applyFill="1" applyBorder="1" applyAlignment="1">
      <alignment horizontal="center" vertical="center" wrapText="1"/>
    </xf>
    <xf numFmtId="0" fontId="58" fillId="32" borderId="30" xfId="0" applyFont="1" applyFill="1" applyBorder="1" applyAlignment="1">
      <alignment horizontal="center" vertical="center" wrapText="1"/>
    </xf>
    <xf numFmtId="0" fontId="58" fillId="32" borderId="31" xfId="0" applyFont="1" applyFill="1" applyBorder="1" applyAlignment="1">
      <alignment horizontal="center" vertical="center" wrapText="1"/>
    </xf>
    <xf numFmtId="0" fontId="58" fillId="32" borderId="32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left" vertical="center" wrapText="1"/>
    </xf>
    <xf numFmtId="0" fontId="59" fillId="35" borderId="15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Fill="1" applyAlignment="1">
      <alignment horizontal="left" vertical="top" wrapText="1"/>
    </xf>
    <xf numFmtId="0" fontId="65" fillId="0" borderId="10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66" fillId="34" borderId="36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66" fillId="34" borderId="37" xfId="0" applyFont="1" applyFill="1" applyBorder="1" applyAlignment="1">
      <alignment horizontal="center" vertical="center" wrapText="1"/>
    </xf>
    <xf numFmtId="0" fontId="66" fillId="34" borderId="38" xfId="0" applyFont="1" applyFill="1" applyBorder="1" applyAlignment="1">
      <alignment horizontal="center" vertical="center" wrapText="1"/>
    </xf>
    <xf numFmtId="0" fontId="66" fillId="34" borderId="39" xfId="0" applyFont="1" applyFill="1" applyBorder="1" applyAlignment="1">
      <alignment horizontal="center" vertical="center"/>
    </xf>
    <xf numFmtId="0" fontId="66" fillId="34" borderId="40" xfId="0" applyFont="1" applyFill="1" applyBorder="1" applyAlignment="1">
      <alignment horizontal="center" vertical="center"/>
    </xf>
    <xf numFmtId="0" fontId="66" fillId="34" borderId="36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36"/>
  <sheetViews>
    <sheetView zoomScale="80" zoomScaleNormal="80" zoomScalePageLayoutView="0" workbookViewId="0" topLeftCell="A1">
      <selection activeCell="K23" sqref="K23"/>
    </sheetView>
  </sheetViews>
  <sheetFormatPr defaultColWidth="9.140625" defaultRowHeight="15"/>
  <cols>
    <col min="3" max="3" width="13.57421875" style="0" customWidth="1"/>
    <col min="4" max="4" width="15.00390625" style="0" customWidth="1"/>
    <col min="5" max="5" width="12.421875" style="0" customWidth="1"/>
    <col min="6" max="6" width="21.421875" style="0" customWidth="1"/>
    <col min="7" max="7" width="13.28125" style="0" customWidth="1"/>
  </cols>
  <sheetData>
    <row r="3" ht="15.75" thickBot="1"/>
    <row r="4" spans="3:7" ht="15.75" customHeight="1" thickTop="1">
      <c r="C4" s="15"/>
      <c r="D4" s="67" t="s">
        <v>0</v>
      </c>
      <c r="E4" s="44" t="s">
        <v>58</v>
      </c>
      <c r="F4" s="67" t="s">
        <v>0</v>
      </c>
      <c r="G4" s="44" t="s">
        <v>58</v>
      </c>
    </row>
    <row r="5" spans="3:7" ht="15.75" thickBot="1">
      <c r="C5" s="16"/>
      <c r="D5" s="68"/>
      <c r="E5" s="45"/>
      <c r="F5" s="68"/>
      <c r="G5" s="45"/>
    </row>
    <row r="6" spans="3:7" ht="15.75" thickTop="1">
      <c r="C6" s="46" t="s">
        <v>3</v>
      </c>
      <c r="D6" s="11" t="s">
        <v>4</v>
      </c>
      <c r="E6" s="19">
        <v>8</v>
      </c>
      <c r="F6" s="20" t="s">
        <v>18</v>
      </c>
      <c r="G6" s="19">
        <v>15</v>
      </c>
    </row>
    <row r="7" spans="3:7" ht="15">
      <c r="C7" s="47"/>
      <c r="D7" s="11" t="s">
        <v>5</v>
      </c>
      <c r="E7" s="19">
        <v>6</v>
      </c>
      <c r="F7" s="20" t="s">
        <v>19</v>
      </c>
      <c r="G7" s="19">
        <v>13</v>
      </c>
    </row>
    <row r="8" spans="3:7" ht="15">
      <c r="C8" s="47"/>
      <c r="D8" s="11" t="s">
        <v>6</v>
      </c>
      <c r="E8" s="19">
        <v>12</v>
      </c>
      <c r="F8" s="20" t="s">
        <v>20</v>
      </c>
      <c r="G8" s="19">
        <v>10</v>
      </c>
    </row>
    <row r="9" spans="3:7" ht="15">
      <c r="C9" s="47"/>
      <c r="D9" s="11" t="s">
        <v>7</v>
      </c>
      <c r="E9" s="19">
        <v>12</v>
      </c>
      <c r="F9" s="20" t="s">
        <v>21</v>
      </c>
      <c r="G9" s="19">
        <v>1</v>
      </c>
    </row>
    <row r="10" spans="3:7" ht="15">
      <c r="C10" s="47"/>
      <c r="D10" s="11" t="s">
        <v>8</v>
      </c>
      <c r="E10" s="19">
        <v>10</v>
      </c>
      <c r="F10" s="20" t="s">
        <v>22</v>
      </c>
      <c r="G10" s="19">
        <v>4</v>
      </c>
    </row>
    <row r="11" spans="3:7" ht="15">
      <c r="C11" s="47"/>
      <c r="D11" s="11" t="s">
        <v>9</v>
      </c>
      <c r="E11" s="19">
        <v>12</v>
      </c>
      <c r="F11" s="20" t="s">
        <v>23</v>
      </c>
      <c r="G11" s="19">
        <v>4</v>
      </c>
    </row>
    <row r="12" spans="3:7" ht="15">
      <c r="C12" s="47"/>
      <c r="D12" s="11" t="s">
        <v>10</v>
      </c>
      <c r="E12" s="19">
        <v>8</v>
      </c>
      <c r="F12" s="20" t="s">
        <v>24</v>
      </c>
      <c r="G12" s="19">
        <v>15</v>
      </c>
    </row>
    <row r="13" spans="3:7" ht="15">
      <c r="C13" s="47"/>
      <c r="D13" s="11" t="s">
        <v>11</v>
      </c>
      <c r="E13" s="19">
        <v>12</v>
      </c>
      <c r="F13" s="20" t="s">
        <v>25</v>
      </c>
      <c r="G13" s="19">
        <v>12</v>
      </c>
    </row>
    <row r="14" spans="3:7" ht="15">
      <c r="C14" s="47"/>
      <c r="D14" s="11" t="s">
        <v>12</v>
      </c>
      <c r="E14" s="19">
        <v>10</v>
      </c>
      <c r="F14" s="20" t="s">
        <v>26</v>
      </c>
      <c r="G14" s="19">
        <v>12</v>
      </c>
    </row>
    <row r="15" spans="3:7" ht="15">
      <c r="C15" s="47"/>
      <c r="D15" s="11" t="s">
        <v>13</v>
      </c>
      <c r="E15" s="19">
        <v>15</v>
      </c>
      <c r="F15" s="20" t="s">
        <v>27</v>
      </c>
      <c r="G15" s="19">
        <v>8</v>
      </c>
    </row>
    <row r="16" spans="3:7" ht="15">
      <c r="C16" s="47"/>
      <c r="D16" s="11" t="s">
        <v>14</v>
      </c>
      <c r="E16" s="19">
        <v>15</v>
      </c>
      <c r="F16" s="20" t="s">
        <v>28</v>
      </c>
      <c r="G16" s="19">
        <v>12</v>
      </c>
    </row>
    <row r="17" spans="3:7" ht="15">
      <c r="C17" s="47"/>
      <c r="D17" s="11" t="s">
        <v>15</v>
      </c>
      <c r="E17" s="19">
        <v>13</v>
      </c>
      <c r="F17" s="20" t="s">
        <v>29</v>
      </c>
      <c r="G17" s="19">
        <v>15</v>
      </c>
    </row>
    <row r="18" spans="3:7" ht="15">
      <c r="C18" s="47"/>
      <c r="D18" s="11" t="s">
        <v>16</v>
      </c>
      <c r="E18" s="19">
        <v>12</v>
      </c>
      <c r="F18" s="20" t="s">
        <v>30</v>
      </c>
      <c r="G18" s="19">
        <v>13</v>
      </c>
    </row>
    <row r="19" spans="3:7" ht="15.75" thickBot="1">
      <c r="C19" s="47"/>
      <c r="D19" s="11" t="s">
        <v>17</v>
      </c>
      <c r="E19" s="19">
        <v>13</v>
      </c>
      <c r="F19" s="20" t="s">
        <v>31</v>
      </c>
      <c r="G19" s="19">
        <v>15</v>
      </c>
    </row>
    <row r="20" spans="3:7" ht="16.5" thickBot="1" thickTop="1">
      <c r="C20" s="48"/>
      <c r="D20" s="49" t="s">
        <v>32</v>
      </c>
      <c r="E20" s="50"/>
      <c r="F20" s="51"/>
      <c r="G20" s="13">
        <f>SUM(E6:E19)+SUM(G6:G19)</f>
        <v>307</v>
      </c>
    </row>
    <row r="21" spans="3:7" ht="22.5" customHeight="1" thickTop="1">
      <c r="C21" s="52" t="s">
        <v>33</v>
      </c>
      <c r="D21" s="53"/>
      <c r="E21" s="54"/>
      <c r="F21" s="12" t="s">
        <v>50</v>
      </c>
      <c r="G21" s="21">
        <v>2</v>
      </c>
    </row>
    <row r="22" spans="3:7" ht="22.5">
      <c r="C22" s="55"/>
      <c r="D22" s="56"/>
      <c r="E22" s="57"/>
      <c r="F22" s="12" t="s">
        <v>49</v>
      </c>
      <c r="G22" s="19">
        <v>12</v>
      </c>
    </row>
    <row r="23" spans="3:7" ht="15">
      <c r="C23" s="55"/>
      <c r="D23" s="56"/>
      <c r="E23" s="57"/>
      <c r="F23" s="12" t="s">
        <v>35</v>
      </c>
      <c r="G23" s="19">
        <v>2</v>
      </c>
    </row>
    <row r="24" spans="3:7" ht="15">
      <c r="C24" s="55"/>
      <c r="D24" s="56"/>
      <c r="E24" s="57"/>
      <c r="F24" s="12" t="s">
        <v>36</v>
      </c>
      <c r="G24" s="19">
        <v>12</v>
      </c>
    </row>
    <row r="25" spans="3:7" ht="15.75" thickBot="1">
      <c r="C25" s="55"/>
      <c r="D25" s="56"/>
      <c r="E25" s="57"/>
      <c r="F25" s="12" t="s">
        <v>37</v>
      </c>
      <c r="G25" s="19">
        <v>3</v>
      </c>
    </row>
    <row r="26" spans="3:7" ht="31.5" customHeight="1" thickBot="1" thickTop="1">
      <c r="C26" s="58"/>
      <c r="D26" s="59"/>
      <c r="E26" s="60"/>
      <c r="F26" s="17" t="s">
        <v>38</v>
      </c>
      <c r="G26" s="13">
        <f>SUM(G21:G25)</f>
        <v>31</v>
      </c>
    </row>
    <row r="27" spans="3:7" ht="14.25" customHeight="1" thickTop="1">
      <c r="C27" s="52" t="s">
        <v>54</v>
      </c>
      <c r="D27" s="53"/>
      <c r="E27" s="54"/>
      <c r="F27" s="12" t="s">
        <v>56</v>
      </c>
      <c r="G27" s="14">
        <v>3</v>
      </c>
    </row>
    <row r="28" spans="3:7" ht="14.25" customHeight="1" thickBot="1">
      <c r="C28" s="55"/>
      <c r="D28" s="56"/>
      <c r="E28" s="57"/>
      <c r="F28" s="12" t="s">
        <v>57</v>
      </c>
      <c r="G28" s="14">
        <v>2</v>
      </c>
    </row>
    <row r="29" spans="3:7" ht="25.5" customHeight="1" thickBot="1" thickTop="1">
      <c r="C29" s="55"/>
      <c r="D29" s="56"/>
      <c r="E29" s="57"/>
      <c r="F29" s="17" t="s">
        <v>55</v>
      </c>
      <c r="G29" s="13">
        <f>G27+G28</f>
        <v>5</v>
      </c>
    </row>
    <row r="30" spans="3:7" ht="28.5" customHeight="1" thickBot="1" thickTop="1">
      <c r="C30" s="61" t="s">
        <v>59</v>
      </c>
      <c r="D30" s="62"/>
      <c r="E30" s="62"/>
      <c r="F30" s="63"/>
      <c r="G30" s="29">
        <f>G20+G26+G29</f>
        <v>343</v>
      </c>
    </row>
    <row r="31" spans="3:7" ht="15" customHeight="1" thickTop="1">
      <c r="C31" s="52" t="s">
        <v>60</v>
      </c>
      <c r="D31" s="53"/>
      <c r="E31" s="54"/>
      <c r="F31" s="12" t="s">
        <v>34</v>
      </c>
      <c r="G31" s="14">
        <v>5</v>
      </c>
    </row>
    <row r="32" spans="3:7" ht="15">
      <c r="C32" s="55"/>
      <c r="D32" s="56"/>
      <c r="E32" s="57"/>
      <c r="F32" s="12" t="s">
        <v>39</v>
      </c>
      <c r="G32" s="14">
        <v>6</v>
      </c>
    </row>
    <row r="33" spans="3:7" ht="15">
      <c r="C33" s="55"/>
      <c r="D33" s="56"/>
      <c r="E33" s="57"/>
      <c r="F33" s="12" t="s">
        <v>40</v>
      </c>
      <c r="G33" s="14">
        <v>6</v>
      </c>
    </row>
    <row r="34" spans="3:7" ht="15.75" thickBot="1">
      <c r="C34" s="55"/>
      <c r="D34" s="56"/>
      <c r="E34" s="57"/>
      <c r="F34" s="12" t="s">
        <v>41</v>
      </c>
      <c r="G34" s="14">
        <v>0</v>
      </c>
    </row>
    <row r="35" spans="3:7" ht="16.5" thickBot="1" thickTop="1">
      <c r="C35" s="55"/>
      <c r="D35" s="56"/>
      <c r="E35" s="57"/>
      <c r="F35" s="17" t="s">
        <v>61</v>
      </c>
      <c r="G35" s="13">
        <f>SUM(G31:G34)</f>
        <v>17</v>
      </c>
    </row>
    <row r="36" spans="3:7" ht="22.5" customHeight="1" thickBot="1" thickTop="1">
      <c r="C36" s="64" t="s">
        <v>52</v>
      </c>
      <c r="D36" s="65"/>
      <c r="E36" s="65"/>
      <c r="F36" s="66"/>
      <c r="G36" s="18">
        <f>G20+G26+G35+G29</f>
        <v>360</v>
      </c>
    </row>
  </sheetData>
  <sheetProtection/>
  <mergeCells count="11">
    <mergeCell ref="C36:F36"/>
    <mergeCell ref="D4:D5"/>
    <mergeCell ref="E4:E5"/>
    <mergeCell ref="F4:F5"/>
    <mergeCell ref="G4:G5"/>
    <mergeCell ref="C6:C20"/>
    <mergeCell ref="D20:F20"/>
    <mergeCell ref="C21:E26"/>
    <mergeCell ref="C30:F30"/>
    <mergeCell ref="C31:E35"/>
    <mergeCell ref="C27:E2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7"/>
  <sheetViews>
    <sheetView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9" sqref="H9"/>
    </sheetView>
  </sheetViews>
  <sheetFormatPr defaultColWidth="9.140625" defaultRowHeight="15"/>
  <cols>
    <col min="1" max="1" width="6.57421875" style="1" customWidth="1"/>
    <col min="2" max="2" width="8.7109375" style="1" customWidth="1"/>
    <col min="3" max="3" width="16.8515625" style="4" customWidth="1"/>
    <col min="4" max="4" width="6.00390625" style="4" customWidth="1"/>
    <col min="5" max="7" width="10.00390625" style="10" customWidth="1"/>
    <col min="8" max="9" width="11.8515625" style="10" customWidth="1"/>
    <col min="10" max="10" width="10.00390625" style="10" customWidth="1"/>
    <col min="11" max="11" width="10.7109375" style="10" customWidth="1"/>
    <col min="12" max="16" width="10.00390625" style="10" customWidth="1"/>
    <col min="17" max="17" width="5.28125" style="10" customWidth="1"/>
    <col min="18" max="16384" width="9.140625" style="1" customWidth="1"/>
  </cols>
  <sheetData>
    <row r="1" spans="2:17" ht="15.75">
      <c r="B1" s="75" t="s">
        <v>96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2.75">
      <c r="B2" s="76"/>
      <c r="C2" s="78" t="s">
        <v>0</v>
      </c>
      <c r="D2" s="78" t="s">
        <v>1</v>
      </c>
      <c r="E2" s="6" t="s">
        <v>51</v>
      </c>
      <c r="F2" s="6" t="s">
        <v>53</v>
      </c>
      <c r="G2" s="6" t="s">
        <v>62</v>
      </c>
      <c r="H2" s="6" t="s">
        <v>62</v>
      </c>
      <c r="I2" s="6" t="s">
        <v>63</v>
      </c>
      <c r="J2" s="6" t="s">
        <v>64</v>
      </c>
      <c r="K2" s="6" t="s">
        <v>53</v>
      </c>
      <c r="L2" s="6" t="s">
        <v>65</v>
      </c>
      <c r="M2" s="6" t="s">
        <v>53</v>
      </c>
      <c r="N2" s="6" t="s">
        <v>63</v>
      </c>
      <c r="O2" s="6" t="s">
        <v>62</v>
      </c>
      <c r="P2" s="6" t="s">
        <v>51</v>
      </c>
      <c r="Q2" s="78" t="s">
        <v>2</v>
      </c>
    </row>
    <row r="3" spans="2:17" ht="36">
      <c r="B3" s="77"/>
      <c r="C3" s="79"/>
      <c r="D3" s="79"/>
      <c r="E3" s="30" t="s">
        <v>66</v>
      </c>
      <c r="F3" s="31" t="s">
        <v>67</v>
      </c>
      <c r="G3" s="32" t="s">
        <v>97</v>
      </c>
      <c r="H3" s="32" t="s">
        <v>99</v>
      </c>
      <c r="I3" s="32" t="s">
        <v>68</v>
      </c>
      <c r="J3" s="32" t="s">
        <v>69</v>
      </c>
      <c r="K3" s="32" t="s">
        <v>70</v>
      </c>
      <c r="L3" s="32" t="s">
        <v>98</v>
      </c>
      <c r="M3" s="32" t="s">
        <v>71</v>
      </c>
      <c r="N3" s="32" t="s">
        <v>72</v>
      </c>
      <c r="O3" s="32" t="s">
        <v>73</v>
      </c>
      <c r="P3" s="33" t="s">
        <v>74</v>
      </c>
      <c r="Q3" s="79"/>
    </row>
    <row r="4" spans="2:19" ht="11.25" customHeight="1">
      <c r="B4" s="69" t="s">
        <v>3</v>
      </c>
      <c r="C4" s="27" t="s">
        <v>4</v>
      </c>
      <c r="D4" s="6">
        <f>ALLOCATION!E6</f>
        <v>8</v>
      </c>
      <c r="E4" s="6">
        <v>1</v>
      </c>
      <c r="F4" s="6">
        <v>1</v>
      </c>
      <c r="G4" s="6"/>
      <c r="H4" s="6">
        <v>1</v>
      </c>
      <c r="I4" s="6">
        <v>1</v>
      </c>
      <c r="J4" s="6">
        <v>1</v>
      </c>
      <c r="K4" s="6"/>
      <c r="L4" s="6">
        <v>1</v>
      </c>
      <c r="M4" s="6"/>
      <c r="N4" s="6">
        <v>1</v>
      </c>
      <c r="O4" s="6">
        <v>1</v>
      </c>
      <c r="P4" s="6"/>
      <c r="Q4" s="6">
        <f aca="true" t="shared" si="0" ref="Q4:Q31">SUM(E4:P4)</f>
        <v>8</v>
      </c>
      <c r="S4" s="4"/>
    </row>
    <row r="5" spans="2:22" ht="11.25" customHeight="1">
      <c r="B5" s="69"/>
      <c r="C5" s="27" t="s">
        <v>5</v>
      </c>
      <c r="D5" s="6">
        <f>ALLOCATION!E7</f>
        <v>6</v>
      </c>
      <c r="E5" s="6">
        <v>1</v>
      </c>
      <c r="F5" s="6">
        <v>1</v>
      </c>
      <c r="G5" s="6"/>
      <c r="H5" s="6"/>
      <c r="I5" s="6">
        <v>1</v>
      </c>
      <c r="J5" s="6">
        <v>1</v>
      </c>
      <c r="K5" s="6"/>
      <c r="L5" s="6">
        <v>1</v>
      </c>
      <c r="M5" s="6"/>
      <c r="N5" s="6"/>
      <c r="O5" s="6">
        <v>1</v>
      </c>
      <c r="P5" s="6"/>
      <c r="Q5" s="6">
        <f t="shared" si="0"/>
        <v>6</v>
      </c>
      <c r="S5" s="4"/>
      <c r="T5" s="73"/>
      <c r="U5" s="73"/>
      <c r="V5" s="73"/>
    </row>
    <row r="6" spans="2:22" ht="17.25" customHeight="1">
      <c r="B6" s="69"/>
      <c r="C6" s="27" t="s">
        <v>6</v>
      </c>
      <c r="D6" s="6">
        <f>ALLOCATION!E8</f>
        <v>12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f t="shared" si="0"/>
        <v>12</v>
      </c>
      <c r="S6" s="4"/>
      <c r="T6" s="73"/>
      <c r="U6" s="73"/>
      <c r="V6" s="73"/>
    </row>
    <row r="7" spans="2:17" ht="11.25" customHeight="1">
      <c r="B7" s="69"/>
      <c r="C7" s="27" t="s">
        <v>7</v>
      </c>
      <c r="D7" s="6">
        <f>ALLOCATION!E9</f>
        <v>12</v>
      </c>
      <c r="E7" s="6">
        <v>1</v>
      </c>
      <c r="F7" s="6">
        <v>1</v>
      </c>
      <c r="G7" s="6">
        <v>1</v>
      </c>
      <c r="H7" s="6">
        <v>1</v>
      </c>
      <c r="I7" s="6">
        <v>2</v>
      </c>
      <c r="J7" s="6"/>
      <c r="K7" s="6">
        <v>1</v>
      </c>
      <c r="L7" s="6">
        <v>1</v>
      </c>
      <c r="M7" s="6"/>
      <c r="N7" s="6">
        <v>2</v>
      </c>
      <c r="O7" s="6">
        <v>1</v>
      </c>
      <c r="P7" s="6">
        <v>1</v>
      </c>
      <c r="Q7" s="6">
        <f t="shared" si="0"/>
        <v>12</v>
      </c>
    </row>
    <row r="8" spans="2:22" ht="11.25" customHeight="1">
      <c r="B8" s="69"/>
      <c r="C8" s="27" t="s">
        <v>8</v>
      </c>
      <c r="D8" s="6">
        <f>ALLOCATION!E10</f>
        <v>10</v>
      </c>
      <c r="E8" s="6">
        <v>1</v>
      </c>
      <c r="F8" s="6">
        <v>1</v>
      </c>
      <c r="G8" s="6">
        <v>1</v>
      </c>
      <c r="H8" s="6"/>
      <c r="I8" s="6">
        <v>1</v>
      </c>
      <c r="J8" s="6"/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f t="shared" si="0"/>
        <v>10</v>
      </c>
      <c r="S8" s="4"/>
      <c r="T8" s="74"/>
      <c r="U8" s="74"/>
      <c r="V8" s="74"/>
    </row>
    <row r="9" spans="2:22" s="3" customFormat="1" ht="11.25" customHeight="1">
      <c r="B9" s="69"/>
      <c r="C9" s="27" t="s">
        <v>9</v>
      </c>
      <c r="D9" s="6">
        <f>ALLOCATION!E11</f>
        <v>12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f t="shared" si="0"/>
        <v>12</v>
      </c>
      <c r="S9" s="4"/>
      <c r="T9" s="74"/>
      <c r="U9" s="74"/>
      <c r="V9" s="74"/>
    </row>
    <row r="10" spans="2:22" ht="11.25" customHeight="1">
      <c r="B10" s="69"/>
      <c r="C10" s="27" t="s">
        <v>10</v>
      </c>
      <c r="D10" s="6">
        <f>ALLOCATION!E12</f>
        <v>8</v>
      </c>
      <c r="E10" s="6">
        <v>1</v>
      </c>
      <c r="F10" s="6">
        <v>1</v>
      </c>
      <c r="G10" s="6"/>
      <c r="H10" s="6">
        <v>1</v>
      </c>
      <c r="I10" s="6"/>
      <c r="J10" s="6">
        <v>2</v>
      </c>
      <c r="K10" s="6">
        <v>1</v>
      </c>
      <c r="L10" s="23"/>
      <c r="M10" s="6">
        <v>1</v>
      </c>
      <c r="N10" s="23"/>
      <c r="O10" s="6"/>
      <c r="P10" s="6">
        <v>1</v>
      </c>
      <c r="Q10" s="6">
        <f t="shared" si="0"/>
        <v>8</v>
      </c>
      <c r="S10" s="4"/>
      <c r="T10" s="74"/>
      <c r="U10" s="74"/>
      <c r="V10" s="74"/>
    </row>
    <row r="11" spans="2:22" ht="11.25" customHeight="1">
      <c r="B11" s="69"/>
      <c r="C11" s="27" t="s">
        <v>11</v>
      </c>
      <c r="D11" s="6">
        <f>ALLOCATION!E13</f>
        <v>12</v>
      </c>
      <c r="E11" s="6">
        <v>1</v>
      </c>
      <c r="F11" s="6">
        <v>1</v>
      </c>
      <c r="G11" s="6">
        <v>1</v>
      </c>
      <c r="H11" s="6">
        <v>1</v>
      </c>
      <c r="I11" s="6"/>
      <c r="J11" s="6">
        <v>2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f t="shared" si="0"/>
        <v>12</v>
      </c>
      <c r="S11" s="4"/>
      <c r="T11" s="74"/>
      <c r="U11" s="74"/>
      <c r="V11" s="74"/>
    </row>
    <row r="12" spans="2:22" ht="11.25" customHeight="1">
      <c r="B12" s="69"/>
      <c r="C12" s="27" t="s">
        <v>12</v>
      </c>
      <c r="D12" s="6">
        <f>ALLOCATION!E14</f>
        <v>10</v>
      </c>
      <c r="E12" s="6">
        <v>1</v>
      </c>
      <c r="F12" s="6">
        <v>1</v>
      </c>
      <c r="G12" s="6">
        <v>1</v>
      </c>
      <c r="H12" s="6"/>
      <c r="I12" s="6"/>
      <c r="J12" s="6">
        <v>2</v>
      </c>
      <c r="K12" s="6">
        <v>1</v>
      </c>
      <c r="L12" s="6">
        <v>1</v>
      </c>
      <c r="M12" s="6">
        <v>1</v>
      </c>
      <c r="N12" s="6"/>
      <c r="O12" s="6">
        <v>1</v>
      </c>
      <c r="P12" s="6">
        <v>1</v>
      </c>
      <c r="Q12" s="6">
        <f t="shared" si="0"/>
        <v>10</v>
      </c>
      <c r="S12" s="4"/>
      <c r="T12" s="74"/>
      <c r="U12" s="74"/>
      <c r="V12" s="74"/>
    </row>
    <row r="13" spans="2:17" ht="11.25" customHeight="1">
      <c r="B13" s="69"/>
      <c r="C13" s="27" t="s">
        <v>13</v>
      </c>
      <c r="D13" s="6">
        <f>ALLOCATION!E15</f>
        <v>15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2</v>
      </c>
      <c r="N13" s="6">
        <v>1</v>
      </c>
      <c r="O13" s="6">
        <v>2</v>
      </c>
      <c r="P13" s="6">
        <v>2</v>
      </c>
      <c r="Q13" s="6">
        <f t="shared" si="0"/>
        <v>15</v>
      </c>
    </row>
    <row r="14" spans="2:17" ht="11.25" customHeight="1">
      <c r="B14" s="69"/>
      <c r="C14" s="27" t="s">
        <v>14</v>
      </c>
      <c r="D14" s="6">
        <f>ALLOCATION!E16</f>
        <v>15</v>
      </c>
      <c r="E14" s="6">
        <v>1</v>
      </c>
      <c r="F14" s="6">
        <v>1</v>
      </c>
      <c r="G14" s="6">
        <v>2</v>
      </c>
      <c r="H14" s="6">
        <v>1</v>
      </c>
      <c r="I14" s="6">
        <v>1</v>
      </c>
      <c r="J14" s="6">
        <v>1</v>
      </c>
      <c r="K14" s="6">
        <v>1</v>
      </c>
      <c r="L14" s="6">
        <v>2</v>
      </c>
      <c r="M14" s="6">
        <v>1</v>
      </c>
      <c r="N14" s="6">
        <v>1</v>
      </c>
      <c r="O14" s="6">
        <v>2</v>
      </c>
      <c r="P14" s="6">
        <v>1</v>
      </c>
      <c r="Q14" s="6">
        <f t="shared" si="0"/>
        <v>15</v>
      </c>
    </row>
    <row r="15" spans="2:17" ht="11.25" customHeight="1">
      <c r="B15" s="69"/>
      <c r="C15" s="27" t="s">
        <v>15</v>
      </c>
      <c r="D15" s="6">
        <f>ALLOCATION!E17</f>
        <v>13</v>
      </c>
      <c r="E15" s="6">
        <v>1</v>
      </c>
      <c r="F15" s="6">
        <v>1</v>
      </c>
      <c r="G15" s="6">
        <v>1</v>
      </c>
      <c r="H15" s="6">
        <v>2</v>
      </c>
      <c r="I15" s="6">
        <v>1</v>
      </c>
      <c r="J15" s="6"/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2</v>
      </c>
      <c r="Q15" s="6">
        <f t="shared" si="0"/>
        <v>13</v>
      </c>
    </row>
    <row r="16" spans="2:17" ht="11.25" customHeight="1">
      <c r="B16" s="69"/>
      <c r="C16" s="27" t="s">
        <v>16</v>
      </c>
      <c r="D16" s="6">
        <f>ALLOCATION!E18</f>
        <v>12</v>
      </c>
      <c r="E16" s="42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f t="shared" si="0"/>
        <v>12</v>
      </c>
    </row>
    <row r="17" spans="2:17" ht="11.25" customHeight="1">
      <c r="B17" s="69"/>
      <c r="C17" s="27" t="s">
        <v>17</v>
      </c>
      <c r="D17" s="6">
        <f>ALLOCATION!E19</f>
        <v>13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2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f t="shared" si="0"/>
        <v>13</v>
      </c>
    </row>
    <row r="18" spans="2:17" ht="11.25" customHeight="1">
      <c r="B18" s="69"/>
      <c r="C18" s="27" t="s">
        <v>18</v>
      </c>
      <c r="D18" s="6">
        <f>ALLOCATION!G6</f>
        <v>15</v>
      </c>
      <c r="E18" s="6">
        <v>2</v>
      </c>
      <c r="F18" s="6">
        <v>1</v>
      </c>
      <c r="G18" s="6">
        <v>1</v>
      </c>
      <c r="H18" s="6">
        <v>2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2</v>
      </c>
      <c r="P18" s="6">
        <v>1</v>
      </c>
      <c r="Q18" s="6">
        <f t="shared" si="0"/>
        <v>15</v>
      </c>
    </row>
    <row r="19" spans="2:17" ht="11.25" customHeight="1">
      <c r="B19" s="69"/>
      <c r="C19" s="27" t="s">
        <v>19</v>
      </c>
      <c r="D19" s="6">
        <f>ALLOCATION!G7</f>
        <v>13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2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f t="shared" si="0"/>
        <v>13</v>
      </c>
    </row>
    <row r="20" spans="2:17" ht="11.25" customHeight="1">
      <c r="B20" s="69"/>
      <c r="C20" s="27" t="s">
        <v>20</v>
      </c>
      <c r="D20" s="6">
        <f>ALLOCATION!G8</f>
        <v>10</v>
      </c>
      <c r="E20" s="6">
        <v>1</v>
      </c>
      <c r="F20" s="6">
        <v>1</v>
      </c>
      <c r="G20" s="6">
        <v>1</v>
      </c>
      <c r="H20" s="6">
        <v>1</v>
      </c>
      <c r="I20" s="6"/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/>
      <c r="P20" s="6">
        <v>1</v>
      </c>
      <c r="Q20" s="6">
        <f t="shared" si="0"/>
        <v>10</v>
      </c>
    </row>
    <row r="21" spans="2:17" ht="11.25" customHeight="1">
      <c r="B21" s="69"/>
      <c r="C21" s="27" t="s">
        <v>21</v>
      </c>
      <c r="D21" s="6">
        <f>ALLOCATION!G9</f>
        <v>1</v>
      </c>
      <c r="E21" s="6"/>
      <c r="F21" s="6"/>
      <c r="G21" s="6"/>
      <c r="H21" s="6"/>
      <c r="I21" s="6"/>
      <c r="J21" s="6"/>
      <c r="L21" s="6">
        <v>1</v>
      </c>
      <c r="M21" s="6"/>
      <c r="N21" s="6"/>
      <c r="O21" s="6"/>
      <c r="P21" s="6"/>
      <c r="Q21" s="6">
        <f t="shared" si="0"/>
        <v>1</v>
      </c>
    </row>
    <row r="22" spans="2:17" ht="11.25" customHeight="1">
      <c r="B22" s="69"/>
      <c r="C22" s="27" t="s">
        <v>22</v>
      </c>
      <c r="D22" s="6">
        <f>ALLOCATION!G10</f>
        <v>4</v>
      </c>
      <c r="E22" s="6">
        <v>1</v>
      </c>
      <c r="F22" s="6"/>
      <c r="G22" s="6">
        <v>1</v>
      </c>
      <c r="H22" s="6"/>
      <c r="I22" s="6">
        <v>1</v>
      </c>
      <c r="J22" s="6"/>
      <c r="K22" s="6"/>
      <c r="L22" s="6"/>
      <c r="M22" s="6"/>
      <c r="N22" s="6"/>
      <c r="O22" s="6">
        <v>1</v>
      </c>
      <c r="P22" s="6"/>
      <c r="Q22" s="6">
        <f t="shared" si="0"/>
        <v>4</v>
      </c>
    </row>
    <row r="23" spans="2:17" ht="11.25" customHeight="1">
      <c r="B23" s="70"/>
      <c r="C23" s="28" t="s">
        <v>23</v>
      </c>
      <c r="D23" s="6">
        <f>ALLOCATION!G11</f>
        <v>4</v>
      </c>
      <c r="E23" s="6"/>
      <c r="F23" s="6">
        <v>1</v>
      </c>
      <c r="G23" s="6"/>
      <c r="H23" s="6">
        <v>1</v>
      </c>
      <c r="I23" s="6"/>
      <c r="J23" s="6"/>
      <c r="K23" s="6"/>
      <c r="L23" s="6"/>
      <c r="M23" s="6">
        <v>1</v>
      </c>
      <c r="N23" s="6"/>
      <c r="O23" s="6"/>
      <c r="P23" s="6">
        <v>1</v>
      </c>
      <c r="Q23" s="6">
        <f t="shared" si="0"/>
        <v>4</v>
      </c>
    </row>
    <row r="24" spans="2:17" ht="11.25" customHeight="1">
      <c r="B24" s="71"/>
      <c r="C24" s="27" t="s">
        <v>24</v>
      </c>
      <c r="D24" s="6">
        <f>ALLOCATION!G12</f>
        <v>15</v>
      </c>
      <c r="E24" s="6">
        <v>1</v>
      </c>
      <c r="F24" s="6">
        <v>1</v>
      </c>
      <c r="G24" s="6">
        <v>1</v>
      </c>
      <c r="H24" s="6">
        <v>1</v>
      </c>
      <c r="I24" s="6">
        <v>2</v>
      </c>
      <c r="J24" s="6">
        <v>1</v>
      </c>
      <c r="K24" s="6">
        <v>2</v>
      </c>
      <c r="L24" s="6">
        <v>1</v>
      </c>
      <c r="M24" s="6">
        <v>2</v>
      </c>
      <c r="N24" s="6">
        <v>1</v>
      </c>
      <c r="O24" s="6">
        <v>1</v>
      </c>
      <c r="P24" s="6">
        <v>1</v>
      </c>
      <c r="Q24" s="6">
        <f>SUM(E24:P24)</f>
        <v>15</v>
      </c>
    </row>
    <row r="25" spans="2:17" ht="11.25" customHeight="1">
      <c r="B25" s="71"/>
      <c r="C25" s="27" t="s">
        <v>25</v>
      </c>
      <c r="D25" s="6">
        <f>ALLOCATION!G13</f>
        <v>12</v>
      </c>
      <c r="E25" s="42">
        <v>1</v>
      </c>
      <c r="F25" s="42">
        <v>1</v>
      </c>
      <c r="G25" s="6">
        <v>1</v>
      </c>
      <c r="H25" s="6">
        <v>1</v>
      </c>
      <c r="I25" s="6"/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2</v>
      </c>
      <c r="Q25" s="6">
        <f t="shared" si="0"/>
        <v>12</v>
      </c>
    </row>
    <row r="26" spans="2:17" ht="11.25" customHeight="1">
      <c r="B26" s="71"/>
      <c r="C26" s="27" t="s">
        <v>26</v>
      </c>
      <c r="D26" s="6">
        <f>ALLOCATION!G14</f>
        <v>12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f t="shared" si="0"/>
        <v>12</v>
      </c>
    </row>
    <row r="27" spans="2:17" ht="11.25" customHeight="1">
      <c r="B27" s="71"/>
      <c r="C27" s="27" t="s">
        <v>27</v>
      </c>
      <c r="D27" s="6">
        <f>ALLOCATION!G15</f>
        <v>8</v>
      </c>
      <c r="E27" s="6">
        <v>1</v>
      </c>
      <c r="F27" s="6"/>
      <c r="G27" s="6"/>
      <c r="H27" s="6">
        <v>1</v>
      </c>
      <c r="I27" s="6">
        <v>1</v>
      </c>
      <c r="J27" s="6"/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/>
      <c r="Q27" s="6">
        <f t="shared" si="0"/>
        <v>8</v>
      </c>
    </row>
    <row r="28" spans="2:17" ht="11.25" customHeight="1">
      <c r="B28" s="71"/>
      <c r="C28" s="27" t="s">
        <v>28</v>
      </c>
      <c r="D28" s="6">
        <f>ALLOCATION!G16</f>
        <v>12</v>
      </c>
      <c r="E28" s="6">
        <v>1</v>
      </c>
      <c r="F28" s="6">
        <v>1</v>
      </c>
      <c r="G28" s="6">
        <v>1</v>
      </c>
      <c r="H28" s="6">
        <v>1</v>
      </c>
      <c r="I28" s="6">
        <v>2</v>
      </c>
      <c r="J28" s="6"/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f t="shared" si="0"/>
        <v>12</v>
      </c>
    </row>
    <row r="29" spans="2:17" ht="11.25" customHeight="1">
      <c r="B29" s="71"/>
      <c r="C29" s="27" t="s">
        <v>29</v>
      </c>
      <c r="D29" s="6">
        <f>ALLOCATION!G17</f>
        <v>15</v>
      </c>
      <c r="E29" s="6">
        <v>2</v>
      </c>
      <c r="F29" s="6">
        <v>1</v>
      </c>
      <c r="G29" s="6">
        <v>1</v>
      </c>
      <c r="H29" s="6">
        <v>2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2</v>
      </c>
      <c r="Q29" s="6">
        <f t="shared" si="0"/>
        <v>15</v>
      </c>
    </row>
    <row r="30" spans="2:17" ht="11.25" customHeight="1">
      <c r="B30" s="71"/>
      <c r="C30" s="27" t="s">
        <v>30</v>
      </c>
      <c r="D30" s="6">
        <f>ALLOCATION!G18</f>
        <v>13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2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f t="shared" si="0"/>
        <v>13</v>
      </c>
    </row>
    <row r="31" spans="2:17" s="4" customFormat="1" ht="11.25" customHeight="1">
      <c r="B31" s="71"/>
      <c r="C31" s="27" t="s">
        <v>31</v>
      </c>
      <c r="D31" s="6">
        <f>ALLOCATION!G19</f>
        <v>15</v>
      </c>
      <c r="E31" s="6">
        <v>1</v>
      </c>
      <c r="F31" s="6">
        <v>2</v>
      </c>
      <c r="G31" s="6">
        <v>2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2</v>
      </c>
      <c r="N31" s="6">
        <v>1</v>
      </c>
      <c r="O31" s="6">
        <v>1</v>
      </c>
      <c r="P31" s="6">
        <v>1</v>
      </c>
      <c r="Q31" s="6">
        <f t="shared" si="0"/>
        <v>15</v>
      </c>
    </row>
    <row r="32" spans="2:17" ht="11.25" customHeight="1">
      <c r="B32" s="72"/>
      <c r="C32" s="8" t="s">
        <v>32</v>
      </c>
      <c r="D32" s="9">
        <f>SUM(D4:D31)</f>
        <v>307</v>
      </c>
      <c r="E32" s="22">
        <f aca="true" t="shared" si="1" ref="E32:P32">SUM(E4:E31)</f>
        <v>28</v>
      </c>
      <c r="F32" s="22">
        <f t="shared" si="1"/>
        <v>26</v>
      </c>
      <c r="G32" s="22">
        <f t="shared" si="1"/>
        <v>24</v>
      </c>
      <c r="H32" s="22">
        <f t="shared" si="1"/>
        <v>26</v>
      </c>
      <c r="I32" s="22">
        <f t="shared" si="1"/>
        <v>24</v>
      </c>
      <c r="J32" s="22">
        <f t="shared" si="1"/>
        <v>24</v>
      </c>
      <c r="K32" s="22">
        <f t="shared" si="1"/>
        <v>26</v>
      </c>
      <c r="L32" s="22">
        <f t="shared" si="1"/>
        <v>26</v>
      </c>
      <c r="M32" s="22">
        <f t="shared" si="1"/>
        <v>26</v>
      </c>
      <c r="N32" s="22">
        <f t="shared" si="1"/>
        <v>23</v>
      </c>
      <c r="O32" s="22">
        <f t="shared" si="1"/>
        <v>27</v>
      </c>
      <c r="P32" s="22">
        <f t="shared" si="1"/>
        <v>27</v>
      </c>
      <c r="Q32" s="9">
        <f>SUM(Q4:Q31)</f>
        <v>307</v>
      </c>
    </row>
    <row r="33" spans="2:17" ht="11.25" customHeight="1">
      <c r="B33" s="70" t="s">
        <v>33</v>
      </c>
      <c r="C33" s="26" t="s">
        <v>50</v>
      </c>
      <c r="D33" s="7">
        <f>ALLOCATION!G21</f>
        <v>2</v>
      </c>
      <c r="E33" s="7"/>
      <c r="F33" s="7"/>
      <c r="G33" s="7">
        <v>1</v>
      </c>
      <c r="H33" s="7"/>
      <c r="I33" s="7"/>
      <c r="J33" s="7"/>
      <c r="K33" s="7"/>
      <c r="L33" s="7"/>
      <c r="M33" s="7"/>
      <c r="N33" s="7">
        <v>1</v>
      </c>
      <c r="O33" s="7"/>
      <c r="P33" s="7"/>
      <c r="Q33" s="7">
        <f>SUM(E33:P33)</f>
        <v>2</v>
      </c>
    </row>
    <row r="34" spans="2:17" ht="23.25" customHeight="1">
      <c r="B34" s="71"/>
      <c r="C34" s="26" t="s">
        <v>49</v>
      </c>
      <c r="D34" s="7">
        <f>ALLOCATION!G22</f>
        <v>12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7">
        <f>SUM(E34:P34)</f>
        <v>12</v>
      </c>
    </row>
    <row r="35" spans="2:17" ht="11.25" customHeight="1">
      <c r="B35" s="71"/>
      <c r="C35" s="25" t="s">
        <v>35</v>
      </c>
      <c r="D35" s="7">
        <f>ALLOCATION!G23</f>
        <v>2</v>
      </c>
      <c r="E35" s="6"/>
      <c r="F35" s="6"/>
      <c r="G35" s="6"/>
      <c r="H35" s="6"/>
      <c r="I35" s="6">
        <v>1</v>
      </c>
      <c r="K35" s="6"/>
      <c r="L35" s="6"/>
      <c r="M35" s="6"/>
      <c r="N35" s="6">
        <v>1</v>
      </c>
      <c r="O35" s="6"/>
      <c r="P35" s="6"/>
      <c r="Q35" s="7">
        <f>SUM(E35:P35)</f>
        <v>2</v>
      </c>
    </row>
    <row r="36" spans="2:17" ht="11.25" customHeight="1">
      <c r="B36" s="71"/>
      <c r="C36" s="25" t="s">
        <v>36</v>
      </c>
      <c r="D36" s="7">
        <f>ALLOCATION!G24</f>
        <v>12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7">
        <f>SUM(E36:P36)</f>
        <v>12</v>
      </c>
    </row>
    <row r="37" spans="2:17" ht="11.25" customHeight="1">
      <c r="B37" s="71"/>
      <c r="C37" s="25" t="s">
        <v>37</v>
      </c>
      <c r="D37" s="7">
        <f>ALLOCATION!G25</f>
        <v>3</v>
      </c>
      <c r="E37" s="6"/>
      <c r="F37" s="6"/>
      <c r="G37" s="6">
        <v>1</v>
      </c>
      <c r="H37" s="6"/>
      <c r="I37" s="6"/>
      <c r="J37" s="6">
        <v>1</v>
      </c>
      <c r="K37" s="6"/>
      <c r="L37" s="6">
        <v>1</v>
      </c>
      <c r="M37" s="6"/>
      <c r="N37" s="6"/>
      <c r="O37" s="6"/>
      <c r="P37" s="6"/>
      <c r="Q37" s="7">
        <f>SUM(E37:P37)</f>
        <v>3</v>
      </c>
    </row>
    <row r="38" spans="2:17" ht="11.25" customHeight="1">
      <c r="B38" s="72"/>
      <c r="C38" s="8" t="s">
        <v>38</v>
      </c>
      <c r="D38" s="9">
        <f>SUM(D33:D37)</f>
        <v>31</v>
      </c>
      <c r="E38" s="22">
        <f aca="true" t="shared" si="2" ref="E38:P38">SUM(E33:E37)</f>
        <v>2</v>
      </c>
      <c r="F38" s="22">
        <f t="shared" si="2"/>
        <v>2</v>
      </c>
      <c r="G38" s="22">
        <f t="shared" si="2"/>
        <v>4</v>
      </c>
      <c r="H38" s="22">
        <f t="shared" si="2"/>
        <v>2</v>
      </c>
      <c r="I38" s="22">
        <f t="shared" si="2"/>
        <v>3</v>
      </c>
      <c r="J38" s="22">
        <f t="shared" si="2"/>
        <v>3</v>
      </c>
      <c r="K38" s="22">
        <f t="shared" si="2"/>
        <v>2</v>
      </c>
      <c r="L38" s="22">
        <f t="shared" si="2"/>
        <v>3</v>
      </c>
      <c r="M38" s="22">
        <f t="shared" si="2"/>
        <v>2</v>
      </c>
      <c r="N38" s="22">
        <f t="shared" si="2"/>
        <v>4</v>
      </c>
      <c r="O38" s="22">
        <f t="shared" si="2"/>
        <v>2</v>
      </c>
      <c r="P38" s="22">
        <f t="shared" si="2"/>
        <v>2</v>
      </c>
      <c r="Q38" s="9">
        <f>SUM(Q33:Q37)</f>
        <v>31</v>
      </c>
    </row>
    <row r="39" spans="2:17" ht="11.25" customHeight="1">
      <c r="B39" s="69" t="s">
        <v>95</v>
      </c>
      <c r="C39" s="25" t="s">
        <v>34</v>
      </c>
      <c r="D39" s="6">
        <f>ALLOCATION!G31</f>
        <v>5</v>
      </c>
      <c r="E39" s="6"/>
      <c r="F39" s="6">
        <v>1</v>
      </c>
      <c r="G39" s="6"/>
      <c r="H39" s="6"/>
      <c r="I39" s="6"/>
      <c r="J39" s="6">
        <v>1</v>
      </c>
      <c r="K39" s="6">
        <v>1</v>
      </c>
      <c r="L39" s="6"/>
      <c r="M39" s="6">
        <v>1</v>
      </c>
      <c r="N39" s="6"/>
      <c r="O39" s="6"/>
      <c r="P39" s="6">
        <v>1</v>
      </c>
      <c r="Q39" s="6">
        <f>SUM(E39:P39)</f>
        <v>5</v>
      </c>
    </row>
    <row r="40" spans="2:17" ht="11.25" customHeight="1">
      <c r="B40" s="69"/>
      <c r="C40" s="25" t="s">
        <v>39</v>
      </c>
      <c r="D40" s="6">
        <f>ALLOCATION!G32</f>
        <v>6</v>
      </c>
      <c r="E40" s="6"/>
      <c r="F40" s="6">
        <v>1</v>
      </c>
      <c r="G40" s="6"/>
      <c r="H40" s="6">
        <v>1</v>
      </c>
      <c r="I40" s="6"/>
      <c r="J40" s="6">
        <v>2</v>
      </c>
      <c r="K40" s="6">
        <v>1</v>
      </c>
      <c r="L40" s="6"/>
      <c r="M40" s="6">
        <v>1</v>
      </c>
      <c r="N40" s="6"/>
      <c r="O40" s="6"/>
      <c r="P40" s="6"/>
      <c r="Q40" s="6">
        <f>SUM(E40:P40)</f>
        <v>6</v>
      </c>
    </row>
    <row r="41" spans="2:17" ht="11.25" customHeight="1">
      <c r="B41" s="69"/>
      <c r="C41" s="27" t="s">
        <v>40</v>
      </c>
      <c r="D41" s="6">
        <f>ALLOCATION!G33</f>
        <v>6</v>
      </c>
      <c r="E41" s="6"/>
      <c r="F41" s="6"/>
      <c r="G41" s="6">
        <v>1</v>
      </c>
      <c r="H41" s="6">
        <v>1</v>
      </c>
      <c r="I41" s="6">
        <v>1</v>
      </c>
      <c r="J41" s="6"/>
      <c r="K41" s="6"/>
      <c r="L41" s="6">
        <v>1</v>
      </c>
      <c r="M41" s="6"/>
      <c r="N41" s="6">
        <v>1</v>
      </c>
      <c r="O41" s="6">
        <v>1</v>
      </c>
      <c r="P41" s="6"/>
      <c r="Q41" s="6">
        <f>SUM(E41:P41)</f>
        <v>6</v>
      </c>
    </row>
    <row r="42" spans="2:17" ht="11.25" customHeight="1">
      <c r="B42" s="69"/>
      <c r="C42" s="25" t="s">
        <v>41</v>
      </c>
      <c r="D42" s="6">
        <f>ALLOCATION!G34</f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f>SUM(E42:P42)</f>
        <v>0</v>
      </c>
    </row>
    <row r="43" spans="2:17" ht="11.25" customHeight="1">
      <c r="B43" s="69"/>
      <c r="C43" s="8" t="s">
        <v>42</v>
      </c>
      <c r="D43" s="9">
        <f>SUM(D39:D42)</f>
        <v>17</v>
      </c>
      <c r="E43" s="22">
        <f aca="true" t="shared" si="3" ref="E43:P43">SUM(E39:E42)</f>
        <v>0</v>
      </c>
      <c r="F43" s="22">
        <f t="shared" si="3"/>
        <v>2</v>
      </c>
      <c r="G43" s="22">
        <f t="shared" si="3"/>
        <v>1</v>
      </c>
      <c r="H43" s="22">
        <f t="shared" si="3"/>
        <v>2</v>
      </c>
      <c r="I43" s="22">
        <f t="shared" si="3"/>
        <v>1</v>
      </c>
      <c r="J43" s="22">
        <f t="shared" si="3"/>
        <v>3</v>
      </c>
      <c r="K43" s="22">
        <f t="shared" si="3"/>
        <v>2</v>
      </c>
      <c r="L43" s="22">
        <f t="shared" si="3"/>
        <v>1</v>
      </c>
      <c r="M43" s="22">
        <f t="shared" si="3"/>
        <v>2</v>
      </c>
      <c r="N43" s="22">
        <f t="shared" si="3"/>
        <v>1</v>
      </c>
      <c r="O43" s="22">
        <f t="shared" si="3"/>
        <v>1</v>
      </c>
      <c r="P43" s="22">
        <f t="shared" si="3"/>
        <v>1</v>
      </c>
      <c r="Q43" s="9">
        <f>SUM(Q39:Q42)</f>
        <v>17</v>
      </c>
    </row>
    <row r="44" spans="2:17" ht="11.25" customHeight="1">
      <c r="B44" s="70" t="s">
        <v>54</v>
      </c>
      <c r="C44" s="25" t="s">
        <v>56</v>
      </c>
      <c r="D44" s="6">
        <f>ALLOCATION!G27</f>
        <v>3</v>
      </c>
      <c r="E44" s="6"/>
      <c r="F44" s="6"/>
      <c r="G44" s="6">
        <v>1</v>
      </c>
      <c r="H44" s="6"/>
      <c r="I44" s="6">
        <v>1</v>
      </c>
      <c r="J44" s="6"/>
      <c r="K44" s="6"/>
      <c r="L44" s="6"/>
      <c r="M44" s="6"/>
      <c r="N44" s="6">
        <v>1</v>
      </c>
      <c r="O44" s="6"/>
      <c r="P44" s="6"/>
      <c r="Q44" s="6">
        <f>SUM(E44:P44)</f>
        <v>3</v>
      </c>
    </row>
    <row r="45" spans="2:17" ht="11.25" customHeight="1">
      <c r="B45" s="71"/>
      <c r="C45" s="24" t="s">
        <v>57</v>
      </c>
      <c r="D45" s="6">
        <f>ALLOCATION!G28</f>
        <v>2</v>
      </c>
      <c r="E45" s="6"/>
      <c r="F45" s="6"/>
      <c r="G45" s="6"/>
      <c r="H45" s="6"/>
      <c r="I45" s="6">
        <v>1</v>
      </c>
      <c r="J45" s="6"/>
      <c r="K45" s="6"/>
      <c r="L45" s="6"/>
      <c r="M45" s="6"/>
      <c r="N45" s="6">
        <v>1</v>
      </c>
      <c r="O45" s="6"/>
      <c r="P45" s="6"/>
      <c r="Q45" s="6">
        <f>SUM(E45:P45)</f>
        <v>2</v>
      </c>
    </row>
    <row r="46" spans="2:17" ht="11.25" customHeight="1">
      <c r="B46" s="72"/>
      <c r="C46" s="8" t="s">
        <v>55</v>
      </c>
      <c r="D46" s="9">
        <f>SUM(D44:D45)</f>
        <v>5</v>
      </c>
      <c r="E46" s="22">
        <f aca="true" t="shared" si="4" ref="E46:P46">SUM(E44:E45)</f>
        <v>0</v>
      </c>
      <c r="F46" s="22">
        <f t="shared" si="4"/>
        <v>0</v>
      </c>
      <c r="G46" s="22">
        <f t="shared" si="4"/>
        <v>1</v>
      </c>
      <c r="H46" s="22">
        <f t="shared" si="4"/>
        <v>0</v>
      </c>
      <c r="I46" s="22">
        <f t="shared" si="4"/>
        <v>2</v>
      </c>
      <c r="J46" s="22">
        <f t="shared" si="4"/>
        <v>0</v>
      </c>
      <c r="K46" s="22">
        <f t="shared" si="4"/>
        <v>0</v>
      </c>
      <c r="L46" s="22">
        <f t="shared" si="4"/>
        <v>0</v>
      </c>
      <c r="M46" s="22">
        <f t="shared" si="4"/>
        <v>0</v>
      </c>
      <c r="N46" s="22">
        <f t="shared" si="4"/>
        <v>2</v>
      </c>
      <c r="O46" s="22">
        <f t="shared" si="4"/>
        <v>0</v>
      </c>
      <c r="P46" s="22">
        <f t="shared" si="4"/>
        <v>0</v>
      </c>
      <c r="Q46" s="9">
        <f>SUM(Q44:Q45)</f>
        <v>5</v>
      </c>
    </row>
    <row r="47" spans="2:17" ht="17.25" customHeight="1">
      <c r="B47" s="2"/>
      <c r="C47" s="39" t="s">
        <v>43</v>
      </c>
      <c r="D47" s="40">
        <f>D32+D38+D43+D46</f>
        <v>360</v>
      </c>
      <c r="E47" s="41">
        <f aca="true" t="shared" si="5" ref="E47:Q47">E32+E38+E43+E46</f>
        <v>30</v>
      </c>
      <c r="F47" s="41">
        <f t="shared" si="5"/>
        <v>30</v>
      </c>
      <c r="G47" s="41">
        <f t="shared" si="5"/>
        <v>30</v>
      </c>
      <c r="H47" s="41">
        <f t="shared" si="5"/>
        <v>30</v>
      </c>
      <c r="I47" s="41">
        <f t="shared" si="5"/>
        <v>30</v>
      </c>
      <c r="J47" s="41">
        <f t="shared" si="5"/>
        <v>30</v>
      </c>
      <c r="K47" s="41">
        <f t="shared" si="5"/>
        <v>30</v>
      </c>
      <c r="L47" s="41">
        <f t="shared" si="5"/>
        <v>30</v>
      </c>
      <c r="M47" s="41">
        <f t="shared" si="5"/>
        <v>30</v>
      </c>
      <c r="N47" s="41">
        <f t="shared" si="5"/>
        <v>30</v>
      </c>
      <c r="O47" s="41">
        <f t="shared" si="5"/>
        <v>30</v>
      </c>
      <c r="P47" s="41">
        <f t="shared" si="5"/>
        <v>30</v>
      </c>
      <c r="Q47" s="40">
        <f t="shared" si="5"/>
        <v>360</v>
      </c>
    </row>
  </sheetData>
  <sheetProtection/>
  <mergeCells count="11">
    <mergeCell ref="B1:Q1"/>
    <mergeCell ref="B2:B3"/>
    <mergeCell ref="C2:C3"/>
    <mergeCell ref="D2:D3"/>
    <mergeCell ref="Q2:Q3"/>
    <mergeCell ref="B4:B32"/>
    <mergeCell ref="B44:B46"/>
    <mergeCell ref="T5:V6"/>
    <mergeCell ref="T8:V12"/>
    <mergeCell ref="B33:B38"/>
    <mergeCell ref="B39:B4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3:F16"/>
  <sheetViews>
    <sheetView tabSelected="1" zoomScale="82" zoomScaleNormal="82" zoomScalePageLayoutView="0" workbookViewId="0" topLeftCell="A1">
      <selection activeCell="D12" sqref="D12"/>
    </sheetView>
  </sheetViews>
  <sheetFormatPr defaultColWidth="9.140625" defaultRowHeight="15"/>
  <cols>
    <col min="4" max="4" width="44.00390625" style="0" customWidth="1"/>
    <col min="5" max="5" width="32.140625" style="0" customWidth="1"/>
    <col min="6" max="6" width="21.00390625" style="0" customWidth="1"/>
  </cols>
  <sheetData>
    <row r="2" ht="15.75" thickBot="1"/>
    <row r="3" spans="2:6" ht="15">
      <c r="B3" s="80" t="s">
        <v>44</v>
      </c>
      <c r="C3" s="80" t="s">
        <v>45</v>
      </c>
      <c r="D3" s="80" t="s">
        <v>47</v>
      </c>
      <c r="E3" s="82" t="s">
        <v>46</v>
      </c>
      <c r="F3" s="80" t="s">
        <v>48</v>
      </c>
    </row>
    <row r="4" spans="2:6" ht="18.75" customHeight="1" thickBot="1">
      <c r="B4" s="81"/>
      <c r="C4" s="81"/>
      <c r="D4" s="81"/>
      <c r="E4" s="83"/>
      <c r="F4" s="81"/>
    </row>
    <row r="5" spans="2:6" ht="18.75" customHeight="1" thickBot="1">
      <c r="B5" s="80">
        <v>2018</v>
      </c>
      <c r="C5" s="5">
        <v>1</v>
      </c>
      <c r="D5" s="34" t="s">
        <v>75</v>
      </c>
      <c r="E5" s="34" t="s">
        <v>51</v>
      </c>
      <c r="F5" s="43" t="s">
        <v>76</v>
      </c>
    </row>
    <row r="6" spans="2:6" ht="18.75" customHeight="1" thickBot="1">
      <c r="B6" s="89"/>
      <c r="C6" s="5">
        <v>2</v>
      </c>
      <c r="D6" s="34" t="s">
        <v>77</v>
      </c>
      <c r="E6" s="34" t="s">
        <v>53</v>
      </c>
      <c r="F6" s="35" t="s">
        <v>78</v>
      </c>
    </row>
    <row r="7" spans="2:6" ht="18.75" customHeight="1" thickBot="1">
      <c r="B7" s="81"/>
      <c r="C7" s="5">
        <v>3</v>
      </c>
      <c r="D7" s="34" t="s">
        <v>101</v>
      </c>
      <c r="E7" s="34" t="s">
        <v>62</v>
      </c>
      <c r="F7" s="35" t="s">
        <v>79</v>
      </c>
    </row>
    <row r="8" spans="2:6" ht="18" customHeight="1" thickBot="1">
      <c r="B8" s="86">
        <v>2019</v>
      </c>
      <c r="C8" s="5">
        <v>4</v>
      </c>
      <c r="D8" s="34" t="s">
        <v>100</v>
      </c>
      <c r="E8" s="34" t="s">
        <v>62</v>
      </c>
      <c r="F8" s="35" t="s">
        <v>80</v>
      </c>
    </row>
    <row r="9" spans="2:6" ht="18" customHeight="1" thickBot="1">
      <c r="B9" s="87"/>
      <c r="C9" s="5">
        <v>5</v>
      </c>
      <c r="D9" s="34" t="s">
        <v>81</v>
      </c>
      <c r="E9" s="34" t="s">
        <v>63</v>
      </c>
      <c r="F9" s="36" t="s">
        <v>82</v>
      </c>
    </row>
    <row r="10" spans="2:6" ht="18" customHeight="1" thickBot="1">
      <c r="B10" s="87"/>
      <c r="C10" s="5">
        <v>6</v>
      </c>
      <c r="D10" s="34" t="s">
        <v>83</v>
      </c>
      <c r="E10" s="34" t="s">
        <v>64</v>
      </c>
      <c r="F10" s="37" t="s">
        <v>82</v>
      </c>
    </row>
    <row r="11" spans="2:6" ht="18" customHeight="1" thickBot="1">
      <c r="B11" s="87"/>
      <c r="C11" s="5">
        <v>7</v>
      </c>
      <c r="D11" s="34" t="s">
        <v>84</v>
      </c>
      <c r="E11" s="34" t="s">
        <v>53</v>
      </c>
      <c r="F11" s="38">
        <v>43567</v>
      </c>
    </row>
    <row r="12" spans="2:6" ht="18" customHeight="1" thickBot="1">
      <c r="B12" s="87"/>
      <c r="C12" s="5">
        <v>8</v>
      </c>
      <c r="D12" s="34" t="s">
        <v>85</v>
      </c>
      <c r="E12" s="34" t="s">
        <v>65</v>
      </c>
      <c r="F12" s="37" t="s">
        <v>86</v>
      </c>
    </row>
    <row r="13" spans="2:6" ht="18" customHeight="1" thickBot="1">
      <c r="B13" s="87"/>
      <c r="C13" s="5">
        <v>9</v>
      </c>
      <c r="D13" s="34" t="s">
        <v>87</v>
      </c>
      <c r="E13" s="34" t="s">
        <v>53</v>
      </c>
      <c r="F13" s="37" t="s">
        <v>88</v>
      </c>
    </row>
    <row r="14" spans="2:6" ht="18" customHeight="1" thickBot="1">
      <c r="B14" s="88"/>
      <c r="C14" s="5">
        <v>10</v>
      </c>
      <c r="D14" s="34" t="s">
        <v>89</v>
      </c>
      <c r="E14" s="34" t="s">
        <v>63</v>
      </c>
      <c r="F14" s="37" t="s">
        <v>90</v>
      </c>
    </row>
    <row r="15" spans="2:6" ht="18" customHeight="1" thickBot="1">
      <c r="B15" s="84">
        <v>2020</v>
      </c>
      <c r="C15" s="5">
        <v>11</v>
      </c>
      <c r="D15" s="34" t="s">
        <v>91</v>
      </c>
      <c r="E15" s="34" t="s">
        <v>62</v>
      </c>
      <c r="F15" s="37" t="s">
        <v>92</v>
      </c>
    </row>
    <row r="16" spans="2:6" ht="18" customHeight="1" thickBot="1">
      <c r="B16" s="85"/>
      <c r="C16" s="5">
        <v>12</v>
      </c>
      <c r="D16" s="34" t="s">
        <v>93</v>
      </c>
      <c r="E16" s="34" t="s">
        <v>51</v>
      </c>
      <c r="F16" s="37" t="s">
        <v>94</v>
      </c>
    </row>
  </sheetData>
  <sheetProtection/>
  <mergeCells count="8">
    <mergeCell ref="F3:F4"/>
    <mergeCell ref="B3:B4"/>
    <mergeCell ref="C3:C4"/>
    <mergeCell ref="D3:D4"/>
    <mergeCell ref="E3:E4"/>
    <mergeCell ref="B15:B16"/>
    <mergeCell ref="B8:B14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Lepešková Ivana</cp:lastModifiedBy>
  <cp:lastPrinted>2017-10-20T11:46:03Z</cp:lastPrinted>
  <dcterms:created xsi:type="dcterms:W3CDTF">2014-07-29T14:20:06Z</dcterms:created>
  <dcterms:modified xsi:type="dcterms:W3CDTF">2018-07-17T08:36:07Z</dcterms:modified>
  <cp:category/>
  <cp:version/>
  <cp:contentType/>
  <cp:contentStatus/>
</cp:coreProperties>
</file>